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itarbeiter-Vorlage" sheetId="1" state="visible" r:id="rId1"/>
  </sheets>
  <definedNames>
    <definedName name="_xlnm.Print_Titles" localSheetId="0">'Mitarbeiter-Vorlage'!$1:$7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DD.MM.YYYY"/>
    <numFmt numFmtId="165" formatCode="HH:MM"/>
    <numFmt numFmtId="166" formatCode="[h]:mm"/>
    <numFmt numFmtId="167" formatCode="+0.00;-0.00;&quot;—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FFFFF"/>
      <sz val="9"/>
    </font>
    <font>
      <name val="Calibri"/>
      <b val="1"/>
      <color rgb="00362409"/>
      <sz val="10"/>
    </font>
    <font>
      <name val="Calibri"/>
      <i val="1"/>
      <color rgb="00889E9F"/>
      <sz val="10"/>
    </font>
    <font>
      <name val="Calibri"/>
      <color rgb="00362409"/>
      <sz val="10"/>
    </font>
    <font>
      <name val="Calibri"/>
      <i val="1"/>
      <color rgb="00889E9F"/>
      <sz val="9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b val="1"/>
      <color rgb="00362409"/>
      <sz val="11"/>
    </font>
    <font>
      <name val="Calibri"/>
      <color rgb="00889E9F"/>
      <sz val="9"/>
    </font>
    <font>
      <name val="Calibri"/>
      <i val="1"/>
      <color rgb="00889E9F"/>
      <sz val="8"/>
    </font>
  </fonts>
  <fills count="8">
    <fill>
      <patternFill/>
    </fill>
    <fill>
      <patternFill patternType="gray125"/>
    </fill>
    <fill>
      <patternFill patternType="solid">
        <fgColor rgb="00E39F97"/>
      </patternFill>
    </fill>
    <fill>
      <patternFill patternType="solid">
        <fgColor rgb="00C8857D"/>
      </patternFill>
    </fill>
    <fill>
      <patternFill patternType="solid">
        <fgColor rgb="00889E9F"/>
      </patternFill>
    </fill>
    <fill>
      <patternFill patternType="solid">
        <fgColor rgb="00FAFAF8"/>
      </patternFill>
    </fill>
    <fill>
      <patternFill patternType="solid">
        <fgColor rgb="00FFFFFF"/>
      </patternFill>
    </fill>
    <fill>
      <patternFill patternType="solid">
        <fgColor rgb="00F4F0E9"/>
      </patternFill>
    </fill>
  </fills>
  <borders count="4">
    <border>
      <left/>
      <right/>
      <top/>
      <bottom/>
      <diagonal/>
    </border>
    <border>
      <bottom style="medium">
        <color rgb="00889E9F"/>
      </bottom>
    </border>
    <border>
      <left style="thin">
        <color rgb="00FFFFFF"/>
      </left>
      <right style="thin">
        <color rgb="00FFFFFF"/>
      </right>
      <bottom style="medium">
        <color rgb="00FFFFFF"/>
      </bottom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0" fontId="3" fillId="0" borderId="0" pivotButton="0" quotePrefix="0" xfId="0"/>
    <xf numFmtId="0" fontId="4" fillId="0" borderId="1" pivotButton="0" quotePrefix="0" xfId="0"/>
    <xf numFmtId="0" fontId="5" fillId="0" borderId="1" applyAlignment="1" pivotButton="0" quotePrefix="0" xfId="0">
      <alignment horizontal="left" vertical="center"/>
    </xf>
    <xf numFmtId="0" fontId="5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0" fontId="7" fillId="4" borderId="2" applyAlignment="1" pivotButton="0" quotePrefix="0" xfId="0">
      <alignment horizontal="center" vertical="center" wrapText="1"/>
    </xf>
    <xf numFmtId="0" fontId="0" fillId="5" borderId="3" applyAlignment="1" pivotButton="0" quotePrefix="0" xfId="0">
      <alignment horizontal="center" vertical="center"/>
    </xf>
    <xf numFmtId="164" fontId="0" fillId="5" borderId="3" applyAlignment="1" pivotButton="0" quotePrefix="0" xfId="0">
      <alignment horizontal="center" vertical="center"/>
    </xf>
    <xf numFmtId="165" fontId="0" fillId="5" borderId="3" applyAlignment="1" pivotButton="0" quotePrefix="0" xfId="0">
      <alignment horizontal="center" vertical="center"/>
    </xf>
    <xf numFmtId="166" fontId="0" fillId="5" borderId="3" applyAlignment="1" pivotButton="0" quotePrefix="0" xfId="0">
      <alignment horizontal="center" vertical="center"/>
    </xf>
    <xf numFmtId="2" fontId="0" fillId="5" borderId="3" applyAlignment="1" pivotButton="0" quotePrefix="0" xfId="0">
      <alignment horizontal="center" vertical="center"/>
    </xf>
    <xf numFmtId="0" fontId="0" fillId="5" borderId="3" applyAlignment="1" pivotButton="0" quotePrefix="0" xfId="0">
      <alignment horizontal="left" vertical="center"/>
    </xf>
    <xf numFmtId="0" fontId="0" fillId="6" borderId="3" applyAlignment="1" pivotButton="0" quotePrefix="0" xfId="0">
      <alignment horizontal="center" vertical="center"/>
    </xf>
    <xf numFmtId="164" fontId="0" fillId="6" borderId="3" applyAlignment="1" pivotButton="0" quotePrefix="0" xfId="0">
      <alignment horizontal="center" vertical="center"/>
    </xf>
    <xf numFmtId="165" fontId="0" fillId="6" borderId="3" applyAlignment="1" pivotButton="0" quotePrefix="0" xfId="0">
      <alignment horizontal="center" vertical="center"/>
    </xf>
    <xf numFmtId="166" fontId="0" fillId="6" borderId="3" applyAlignment="1" pivotButton="0" quotePrefix="0" xfId="0">
      <alignment horizontal="center" vertical="center"/>
    </xf>
    <xf numFmtId="2" fontId="0" fillId="6" borderId="3" applyAlignment="1" pivotButton="0" quotePrefix="0" xfId="0">
      <alignment horizontal="center" vertical="center"/>
    </xf>
    <xf numFmtId="0" fontId="0" fillId="6" borderId="3" applyAlignment="1" pivotButton="0" quotePrefix="0" xfId="0">
      <alignment horizontal="left" vertical="center"/>
    </xf>
    <xf numFmtId="0" fontId="8" fillId="2" borderId="0" applyAlignment="1" pivotButton="0" quotePrefix="0" xfId="0">
      <alignment horizontal="center" vertical="center"/>
    </xf>
    <xf numFmtId="0" fontId="0" fillId="2" borderId="0" pivotButton="0" quotePrefix="0" xfId="0"/>
    <xf numFmtId="2" fontId="9" fillId="7" borderId="3" applyAlignment="1" pivotButton="0" quotePrefix="0" xfId="0">
      <alignment horizontal="center" vertical="center"/>
    </xf>
    <xf numFmtId="0" fontId="10" fillId="0" borderId="0" pivotButton="0" quotePrefix="0" xfId="0"/>
    <xf numFmtId="1" fontId="9" fillId="7" borderId="3" applyAlignment="1" pivotButton="0" quotePrefix="0" xfId="0">
      <alignment horizontal="center" vertical="center"/>
    </xf>
    <xf numFmtId="167" fontId="9" fillId="7" borderId="3" applyAlignment="1" pivotButton="0" quotePrefix="0" xfId="0">
      <alignment horizontal="center" vertical="center"/>
    </xf>
    <xf numFmtId="0" fontId="0" fillId="0" borderId="1" pivotButton="0" quotePrefix="0" xfId="0"/>
    <xf numFmtId="0" fontId="11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name val="Calibri"/>
        <color rgb="00889E9F"/>
        <sz val="10"/>
      </font>
      <fill>
        <patternFill patternType="solid">
          <fgColor rgb="00FFF0EE"/>
        </patternFill>
      </fill>
    </dxf>
    <dxf>
      <font>
        <name val="Calibri"/>
        <color rgb="00BBBBBB"/>
        <sz val="10"/>
      </font>
      <fill>
        <patternFill patternType="solid">
          <fgColor rgb="00F0F0F0"/>
        </patternFill>
      </fill>
    </dxf>
    <dxf>
      <fill>
        <patternFill patternType="solid">
          <fgColor rgb="00E0F5E0"/>
        </patternFill>
      </fill>
    </dxf>
    <dxf>
      <fill>
        <patternFill patternType="solid">
          <fgColor rgb="00FFE0E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49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5" customWidth="1" min="1" max="1"/>
    <col width="13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4" customWidth="1" min="8" max="8"/>
    <col width="14" customWidth="1" min="9" max="9"/>
    <col width="10" customWidth="1" min="10" max="10"/>
    <col width="22" customWidth="1" min="11" max="11"/>
    <col width="14" customWidth="1" min="12" max="12"/>
    <col width="26" customWidth="1" min="13" max="13"/>
  </cols>
  <sheetData>
    <row r="1" ht="38" customHeight="1">
      <c r="A1" s="1" t="inlineStr">
        <is>
          <t>KIGANA — Zeiterfassungs-Vorlage für Kitas</t>
        </is>
      </c>
    </row>
    <row r="2" ht="18" customHeight="1">
      <c r="A2" s="2" t="inlineStr">
        <is>
          <t>www.kigana.com  ·  Kostenlose Vorlage — BAG-konform seit 2022</t>
        </is>
      </c>
    </row>
    <row r="3" ht="22" customHeight="1">
      <c r="B3" s="3" t="inlineStr">
        <is>
          <t>Mitarbeiter/in:</t>
        </is>
      </c>
      <c r="D3" s="4" t="inlineStr">
        <is>
          <t>[Name eingeben]</t>
        </is>
      </c>
      <c r="G3" s="5" t="inlineStr">
        <is>
          <t>Einrichtung:</t>
        </is>
      </c>
      <c r="H3" s="6" t="inlineStr">
        <is>
          <t>[Einrichtung eingeben]</t>
        </is>
      </c>
    </row>
    <row r="4" ht="22" customHeight="1">
      <c r="B4" s="3" t="inlineStr">
        <is>
          <t>Beschäftigungsart:</t>
        </is>
      </c>
      <c r="D4" s="7" t="inlineStr">
        <is>
          <t>Vollzeit</t>
        </is>
      </c>
      <c r="G4" s="5" t="inlineStr">
        <is>
          <t>Soll-Std. / Woche:</t>
        </is>
      </c>
      <c r="H4" s="8" t="n">
        <v>39</v>
      </c>
      <c r="I4" s="9" t="inlineStr">
        <is>
          <t>h  (TVöD-SuE West: 39 h, Ost: 40 h)</t>
        </is>
      </c>
    </row>
    <row r="5" ht="22" customHeight="1">
      <c r="B5" s="5" t="inlineStr">
        <is>
          <t>Monat:</t>
        </is>
      </c>
      <c r="C5" s="8" t="n">
        <v>3</v>
      </c>
      <c r="D5" s="5" t="inlineStr">
        <is>
          <t>Jahr:</t>
        </is>
      </c>
      <c r="E5" s="8" t="n">
        <v>2026</v>
      </c>
      <c r="F5" s="9" t="inlineStr">
        <is>
          <t>Rechtliche Grundlage: BAG-Urteil 13.09.2022 (Az. 1 ABR 22/21) · ArbSchG §3 · ArbZG §16</t>
        </is>
      </c>
    </row>
    <row r="6" ht="8" customHeight="1"/>
    <row r="7" ht="30" customHeight="1">
      <c r="A7" s="10" t="inlineStr">
        <is>
          <t>Tag</t>
        </is>
      </c>
      <c r="B7" s="10" t="inlineStr">
        <is>
          <t>Datum</t>
        </is>
      </c>
      <c r="C7" s="10" t="inlineStr">
        <is>
          <t>Wochentag</t>
        </is>
      </c>
      <c r="D7" s="10" t="inlineStr">
        <is>
          <t>Arbeits-
beginn</t>
        </is>
      </c>
      <c r="E7" s="10" t="inlineStr">
        <is>
          <t>Arbeits-
ende</t>
        </is>
      </c>
      <c r="F7" s="10" t="inlineStr">
        <is>
          <t>Pausen-
beginn</t>
        </is>
      </c>
      <c r="G7" s="10" t="inlineStr">
        <is>
          <t>Pausen-
ende</t>
        </is>
      </c>
      <c r="H7" s="10" t="inlineStr">
        <is>
          <t>Pausen-
dauer</t>
        </is>
      </c>
      <c r="I7" s="10" t="inlineStr">
        <is>
          <t>Arbeits-
dauer</t>
        </is>
      </c>
      <c r="J7" s="10" t="inlineStr">
        <is>
          <t>Soll-Std.
Tag</t>
        </is>
      </c>
      <c r="K7" s="10" t="inlineStr">
        <is>
          <t>Abwesenheitstyp</t>
        </is>
      </c>
      <c r="L7" s="10" t="inlineStr">
        <is>
          <t>Zuschlag *</t>
        </is>
      </c>
      <c r="M7" s="10" t="inlineStr">
        <is>
          <t>Anmerkungen</t>
        </is>
      </c>
    </row>
    <row r="8" ht="20" customHeight="1">
      <c r="A8" s="11" t="n">
        <v>1</v>
      </c>
      <c r="B8" s="12">
        <f>IF(MONTH(DATE($E$5,$C$5,A8))=$C$5,DATE($E$5,$C$5,A8),"")</f>
        <v/>
      </c>
      <c r="C8" s="11">
        <f>IF(B8="","",CHOOSE(WEEKDAY(B8,2),"Montag","Dienstag","Mittwoch","Donnerstag","Freitag","Samstag","Sonntag"))</f>
        <v/>
      </c>
      <c r="D8" s="13" t="n"/>
      <c r="E8" s="13" t="n"/>
      <c r="F8" s="13" t="n"/>
      <c r="G8" s="13" t="n"/>
      <c r="H8" s="14">
        <f>IF(AND(F8&lt;&gt;"",G8&lt;&gt;""),G8-F8,"")</f>
        <v/>
      </c>
      <c r="I8" s="14">
        <f>IF(AND(D8&lt;&gt;"",E8&lt;&gt;""),IF(H8&lt;&gt;"",E8-D8-H8,E8-D8),"")</f>
        <v/>
      </c>
      <c r="J8" s="15">
        <f>IF(AND(B8&lt;&gt;"",WEEKDAY(B8,2)&lt;6),$H$4/5,"")</f>
        <v/>
      </c>
      <c r="K8" s="11" t="inlineStr">
        <is>
          <t>—</t>
        </is>
      </c>
      <c r="L8" s="11" t="inlineStr">
        <is>
          <t>—</t>
        </is>
      </c>
      <c r="M8" s="16" t="n"/>
    </row>
    <row r="9" ht="20" customHeight="1">
      <c r="A9" s="17" t="n">
        <v>2</v>
      </c>
      <c r="B9" s="18">
        <f>IF(MONTH(DATE($E$5,$C$5,A9))=$C$5,DATE($E$5,$C$5,A9),"")</f>
        <v/>
      </c>
      <c r="C9" s="17">
        <f>IF(B9="","",CHOOSE(WEEKDAY(B9,2),"Montag","Dienstag","Mittwoch","Donnerstag","Freitag","Samstag","Sonntag"))</f>
        <v/>
      </c>
      <c r="D9" s="19" t="n"/>
      <c r="E9" s="19" t="n"/>
      <c r="F9" s="19" t="n"/>
      <c r="G9" s="19" t="n"/>
      <c r="H9" s="20">
        <f>IF(AND(F9&lt;&gt;"",G9&lt;&gt;""),G9-F9,"")</f>
        <v/>
      </c>
      <c r="I9" s="20">
        <f>IF(AND(D9&lt;&gt;"",E9&lt;&gt;""),IF(H9&lt;&gt;"",E9-D9-H9,E9-D9),"")</f>
        <v/>
      </c>
      <c r="J9" s="21">
        <f>IF(AND(B9&lt;&gt;"",WEEKDAY(B9,2)&lt;6),$H$4/5,"")</f>
        <v/>
      </c>
      <c r="K9" s="17" t="inlineStr">
        <is>
          <t>—</t>
        </is>
      </c>
      <c r="L9" s="17" t="inlineStr">
        <is>
          <t>—</t>
        </is>
      </c>
      <c r="M9" s="22" t="n"/>
    </row>
    <row r="10" ht="20" customHeight="1">
      <c r="A10" s="11" t="n">
        <v>3</v>
      </c>
      <c r="B10" s="12">
        <f>IF(MONTH(DATE($E$5,$C$5,A10))=$C$5,DATE($E$5,$C$5,A10),"")</f>
        <v/>
      </c>
      <c r="C10" s="11">
        <f>IF(B10="","",CHOOSE(WEEKDAY(B10,2),"Montag","Dienstag","Mittwoch","Donnerstag","Freitag","Samstag","Sonntag"))</f>
        <v/>
      </c>
      <c r="D10" s="13" t="n"/>
      <c r="E10" s="13" t="n"/>
      <c r="F10" s="13" t="n"/>
      <c r="G10" s="13" t="n"/>
      <c r="H10" s="14">
        <f>IF(AND(F10&lt;&gt;"",G10&lt;&gt;""),G10-F10,"")</f>
        <v/>
      </c>
      <c r="I10" s="14">
        <f>IF(AND(D10&lt;&gt;"",E10&lt;&gt;""),IF(H10&lt;&gt;"",E10-D10-H10,E10-D10),"")</f>
        <v/>
      </c>
      <c r="J10" s="15">
        <f>IF(AND(B10&lt;&gt;"",WEEKDAY(B10,2)&lt;6),$H$4/5,"")</f>
        <v/>
      </c>
      <c r="K10" s="11" t="inlineStr">
        <is>
          <t>—</t>
        </is>
      </c>
      <c r="L10" s="11" t="inlineStr">
        <is>
          <t>—</t>
        </is>
      </c>
      <c r="M10" s="16" t="n"/>
    </row>
    <row r="11" ht="20" customHeight="1">
      <c r="A11" s="17" t="n">
        <v>4</v>
      </c>
      <c r="B11" s="18">
        <f>IF(MONTH(DATE($E$5,$C$5,A11))=$C$5,DATE($E$5,$C$5,A11),"")</f>
        <v/>
      </c>
      <c r="C11" s="17">
        <f>IF(B11="","",CHOOSE(WEEKDAY(B11,2),"Montag","Dienstag","Mittwoch","Donnerstag","Freitag","Samstag","Sonntag"))</f>
        <v/>
      </c>
      <c r="D11" s="19" t="n"/>
      <c r="E11" s="19" t="n"/>
      <c r="F11" s="19" t="n"/>
      <c r="G11" s="19" t="n"/>
      <c r="H11" s="20">
        <f>IF(AND(F11&lt;&gt;"",G11&lt;&gt;""),G11-F11,"")</f>
        <v/>
      </c>
      <c r="I11" s="20">
        <f>IF(AND(D11&lt;&gt;"",E11&lt;&gt;""),IF(H11&lt;&gt;"",E11-D11-H11,E11-D11),"")</f>
        <v/>
      </c>
      <c r="J11" s="21">
        <f>IF(AND(B11&lt;&gt;"",WEEKDAY(B11,2)&lt;6),$H$4/5,"")</f>
        <v/>
      </c>
      <c r="K11" s="17" t="inlineStr">
        <is>
          <t>—</t>
        </is>
      </c>
      <c r="L11" s="17" t="inlineStr">
        <is>
          <t>—</t>
        </is>
      </c>
      <c r="M11" s="22" t="n"/>
    </row>
    <row r="12" ht="20" customHeight="1">
      <c r="A12" s="11" t="n">
        <v>5</v>
      </c>
      <c r="B12" s="12">
        <f>IF(MONTH(DATE($E$5,$C$5,A12))=$C$5,DATE($E$5,$C$5,A12),"")</f>
        <v/>
      </c>
      <c r="C12" s="11">
        <f>IF(B12="","",CHOOSE(WEEKDAY(B12,2),"Montag","Dienstag","Mittwoch","Donnerstag","Freitag","Samstag","Sonntag"))</f>
        <v/>
      </c>
      <c r="D12" s="13" t="n"/>
      <c r="E12" s="13" t="n"/>
      <c r="F12" s="13" t="n"/>
      <c r="G12" s="13" t="n"/>
      <c r="H12" s="14">
        <f>IF(AND(F12&lt;&gt;"",G12&lt;&gt;""),G12-F12,"")</f>
        <v/>
      </c>
      <c r="I12" s="14">
        <f>IF(AND(D12&lt;&gt;"",E12&lt;&gt;""),IF(H12&lt;&gt;"",E12-D12-H12,E12-D12),"")</f>
        <v/>
      </c>
      <c r="J12" s="15">
        <f>IF(AND(B12&lt;&gt;"",WEEKDAY(B12,2)&lt;6),$H$4/5,"")</f>
        <v/>
      </c>
      <c r="K12" s="11" t="inlineStr">
        <is>
          <t>—</t>
        </is>
      </c>
      <c r="L12" s="11" t="inlineStr">
        <is>
          <t>—</t>
        </is>
      </c>
      <c r="M12" s="16" t="n"/>
    </row>
    <row r="13" ht="20" customHeight="1">
      <c r="A13" s="17" t="n">
        <v>6</v>
      </c>
      <c r="B13" s="18">
        <f>IF(MONTH(DATE($E$5,$C$5,A13))=$C$5,DATE($E$5,$C$5,A13),"")</f>
        <v/>
      </c>
      <c r="C13" s="17">
        <f>IF(B13="","",CHOOSE(WEEKDAY(B13,2),"Montag","Dienstag","Mittwoch","Donnerstag","Freitag","Samstag","Sonntag"))</f>
        <v/>
      </c>
      <c r="D13" s="19" t="n"/>
      <c r="E13" s="19" t="n"/>
      <c r="F13" s="19" t="n"/>
      <c r="G13" s="19" t="n"/>
      <c r="H13" s="20">
        <f>IF(AND(F13&lt;&gt;"",G13&lt;&gt;""),G13-F13,"")</f>
        <v/>
      </c>
      <c r="I13" s="20">
        <f>IF(AND(D13&lt;&gt;"",E13&lt;&gt;""),IF(H13&lt;&gt;"",E13-D13-H13,E13-D13),"")</f>
        <v/>
      </c>
      <c r="J13" s="21">
        <f>IF(AND(B13&lt;&gt;"",WEEKDAY(B13,2)&lt;6),$H$4/5,"")</f>
        <v/>
      </c>
      <c r="K13" s="17" t="inlineStr">
        <is>
          <t>—</t>
        </is>
      </c>
      <c r="L13" s="17" t="inlineStr">
        <is>
          <t>—</t>
        </is>
      </c>
      <c r="M13" s="22" t="n"/>
    </row>
    <row r="14" ht="20" customHeight="1">
      <c r="A14" s="11" t="n">
        <v>7</v>
      </c>
      <c r="B14" s="12">
        <f>IF(MONTH(DATE($E$5,$C$5,A14))=$C$5,DATE($E$5,$C$5,A14),"")</f>
        <v/>
      </c>
      <c r="C14" s="11">
        <f>IF(B14="","",CHOOSE(WEEKDAY(B14,2),"Montag","Dienstag","Mittwoch","Donnerstag","Freitag","Samstag","Sonntag"))</f>
        <v/>
      </c>
      <c r="D14" s="13" t="n"/>
      <c r="E14" s="13" t="n"/>
      <c r="F14" s="13" t="n"/>
      <c r="G14" s="13" t="n"/>
      <c r="H14" s="14">
        <f>IF(AND(F14&lt;&gt;"",G14&lt;&gt;""),G14-F14,"")</f>
        <v/>
      </c>
      <c r="I14" s="14">
        <f>IF(AND(D14&lt;&gt;"",E14&lt;&gt;""),IF(H14&lt;&gt;"",E14-D14-H14,E14-D14),"")</f>
        <v/>
      </c>
      <c r="J14" s="15">
        <f>IF(AND(B14&lt;&gt;"",WEEKDAY(B14,2)&lt;6),$H$4/5,"")</f>
        <v/>
      </c>
      <c r="K14" s="11" t="inlineStr">
        <is>
          <t>—</t>
        </is>
      </c>
      <c r="L14" s="11" t="inlineStr">
        <is>
          <t>—</t>
        </is>
      </c>
      <c r="M14" s="16" t="n"/>
    </row>
    <row r="15" ht="20" customHeight="1">
      <c r="A15" s="17" t="n">
        <v>8</v>
      </c>
      <c r="B15" s="18">
        <f>IF(MONTH(DATE($E$5,$C$5,A15))=$C$5,DATE($E$5,$C$5,A15),"")</f>
        <v/>
      </c>
      <c r="C15" s="17">
        <f>IF(B15="","",CHOOSE(WEEKDAY(B15,2),"Montag","Dienstag","Mittwoch","Donnerstag","Freitag","Samstag","Sonntag"))</f>
        <v/>
      </c>
      <c r="D15" s="19" t="n"/>
      <c r="E15" s="19" t="n"/>
      <c r="F15" s="19" t="n"/>
      <c r="G15" s="19" t="n"/>
      <c r="H15" s="20">
        <f>IF(AND(F15&lt;&gt;"",G15&lt;&gt;""),G15-F15,"")</f>
        <v/>
      </c>
      <c r="I15" s="20">
        <f>IF(AND(D15&lt;&gt;"",E15&lt;&gt;""),IF(H15&lt;&gt;"",E15-D15-H15,E15-D15),"")</f>
        <v/>
      </c>
      <c r="J15" s="21">
        <f>IF(AND(B15&lt;&gt;"",WEEKDAY(B15,2)&lt;6),$H$4/5,"")</f>
        <v/>
      </c>
      <c r="K15" s="17" t="inlineStr">
        <is>
          <t>—</t>
        </is>
      </c>
      <c r="L15" s="17" t="inlineStr">
        <is>
          <t>—</t>
        </is>
      </c>
      <c r="M15" s="22" t="n"/>
    </row>
    <row r="16" ht="20" customHeight="1">
      <c r="A16" s="11" t="n">
        <v>9</v>
      </c>
      <c r="B16" s="12">
        <f>IF(MONTH(DATE($E$5,$C$5,A16))=$C$5,DATE($E$5,$C$5,A16),"")</f>
        <v/>
      </c>
      <c r="C16" s="11">
        <f>IF(B16="","",CHOOSE(WEEKDAY(B16,2),"Montag","Dienstag","Mittwoch","Donnerstag","Freitag","Samstag","Sonntag"))</f>
        <v/>
      </c>
      <c r="D16" s="13" t="n"/>
      <c r="E16" s="13" t="n"/>
      <c r="F16" s="13" t="n"/>
      <c r="G16" s="13" t="n"/>
      <c r="H16" s="14">
        <f>IF(AND(F16&lt;&gt;"",G16&lt;&gt;""),G16-F16,"")</f>
        <v/>
      </c>
      <c r="I16" s="14">
        <f>IF(AND(D16&lt;&gt;"",E16&lt;&gt;""),IF(H16&lt;&gt;"",E16-D16-H16,E16-D16),"")</f>
        <v/>
      </c>
      <c r="J16" s="15">
        <f>IF(AND(B16&lt;&gt;"",WEEKDAY(B16,2)&lt;6),$H$4/5,"")</f>
        <v/>
      </c>
      <c r="K16" s="11" t="inlineStr">
        <is>
          <t>—</t>
        </is>
      </c>
      <c r="L16" s="11" t="inlineStr">
        <is>
          <t>—</t>
        </is>
      </c>
      <c r="M16" s="16" t="n"/>
    </row>
    <row r="17" ht="20" customHeight="1">
      <c r="A17" s="17" t="n">
        <v>10</v>
      </c>
      <c r="B17" s="18">
        <f>IF(MONTH(DATE($E$5,$C$5,A17))=$C$5,DATE($E$5,$C$5,A17),"")</f>
        <v/>
      </c>
      <c r="C17" s="17">
        <f>IF(B17="","",CHOOSE(WEEKDAY(B17,2),"Montag","Dienstag","Mittwoch","Donnerstag","Freitag","Samstag","Sonntag"))</f>
        <v/>
      </c>
      <c r="D17" s="19" t="n"/>
      <c r="E17" s="19" t="n"/>
      <c r="F17" s="19" t="n"/>
      <c r="G17" s="19" t="n"/>
      <c r="H17" s="20">
        <f>IF(AND(F17&lt;&gt;"",G17&lt;&gt;""),G17-F17,"")</f>
        <v/>
      </c>
      <c r="I17" s="20">
        <f>IF(AND(D17&lt;&gt;"",E17&lt;&gt;""),IF(H17&lt;&gt;"",E17-D17-H17,E17-D17),"")</f>
        <v/>
      </c>
      <c r="J17" s="21">
        <f>IF(AND(B17&lt;&gt;"",WEEKDAY(B17,2)&lt;6),$H$4/5,"")</f>
        <v/>
      </c>
      <c r="K17" s="17" t="inlineStr">
        <is>
          <t>—</t>
        </is>
      </c>
      <c r="L17" s="17" t="inlineStr">
        <is>
          <t>—</t>
        </is>
      </c>
      <c r="M17" s="22" t="n"/>
    </row>
    <row r="18" ht="20" customHeight="1">
      <c r="A18" s="11" t="n">
        <v>11</v>
      </c>
      <c r="B18" s="12">
        <f>IF(MONTH(DATE($E$5,$C$5,A18))=$C$5,DATE($E$5,$C$5,A18),"")</f>
        <v/>
      </c>
      <c r="C18" s="11">
        <f>IF(B18="","",CHOOSE(WEEKDAY(B18,2),"Montag","Dienstag","Mittwoch","Donnerstag","Freitag","Samstag","Sonntag"))</f>
        <v/>
      </c>
      <c r="D18" s="13" t="n"/>
      <c r="E18" s="13" t="n"/>
      <c r="F18" s="13" t="n"/>
      <c r="G18" s="13" t="n"/>
      <c r="H18" s="14">
        <f>IF(AND(F18&lt;&gt;"",G18&lt;&gt;""),G18-F18,"")</f>
        <v/>
      </c>
      <c r="I18" s="14">
        <f>IF(AND(D18&lt;&gt;"",E18&lt;&gt;""),IF(H18&lt;&gt;"",E18-D18-H18,E18-D18),"")</f>
        <v/>
      </c>
      <c r="J18" s="15">
        <f>IF(AND(B18&lt;&gt;"",WEEKDAY(B18,2)&lt;6),$H$4/5,"")</f>
        <v/>
      </c>
      <c r="K18" s="11" t="inlineStr">
        <is>
          <t>—</t>
        </is>
      </c>
      <c r="L18" s="11" t="inlineStr">
        <is>
          <t>—</t>
        </is>
      </c>
      <c r="M18" s="16" t="n"/>
    </row>
    <row r="19" ht="20" customHeight="1">
      <c r="A19" s="17" t="n">
        <v>12</v>
      </c>
      <c r="B19" s="18">
        <f>IF(MONTH(DATE($E$5,$C$5,A19))=$C$5,DATE($E$5,$C$5,A19),"")</f>
        <v/>
      </c>
      <c r="C19" s="17">
        <f>IF(B19="","",CHOOSE(WEEKDAY(B19,2),"Montag","Dienstag","Mittwoch","Donnerstag","Freitag","Samstag","Sonntag"))</f>
        <v/>
      </c>
      <c r="D19" s="19" t="n"/>
      <c r="E19" s="19" t="n"/>
      <c r="F19" s="19" t="n"/>
      <c r="G19" s="19" t="n"/>
      <c r="H19" s="20">
        <f>IF(AND(F19&lt;&gt;"",G19&lt;&gt;""),G19-F19,"")</f>
        <v/>
      </c>
      <c r="I19" s="20">
        <f>IF(AND(D19&lt;&gt;"",E19&lt;&gt;""),IF(H19&lt;&gt;"",E19-D19-H19,E19-D19),"")</f>
        <v/>
      </c>
      <c r="J19" s="21">
        <f>IF(AND(B19&lt;&gt;"",WEEKDAY(B19,2)&lt;6),$H$4/5,"")</f>
        <v/>
      </c>
      <c r="K19" s="17" t="inlineStr">
        <is>
          <t>—</t>
        </is>
      </c>
      <c r="L19" s="17" t="inlineStr">
        <is>
          <t>—</t>
        </is>
      </c>
      <c r="M19" s="22" t="n"/>
    </row>
    <row r="20" ht="20" customHeight="1">
      <c r="A20" s="11" t="n">
        <v>13</v>
      </c>
      <c r="B20" s="12">
        <f>IF(MONTH(DATE($E$5,$C$5,A20))=$C$5,DATE($E$5,$C$5,A20),"")</f>
        <v/>
      </c>
      <c r="C20" s="11">
        <f>IF(B20="","",CHOOSE(WEEKDAY(B20,2),"Montag","Dienstag","Mittwoch","Donnerstag","Freitag","Samstag","Sonntag"))</f>
        <v/>
      </c>
      <c r="D20" s="13" t="n"/>
      <c r="E20" s="13" t="n"/>
      <c r="F20" s="13" t="n"/>
      <c r="G20" s="13" t="n"/>
      <c r="H20" s="14">
        <f>IF(AND(F20&lt;&gt;"",G20&lt;&gt;""),G20-F20,"")</f>
        <v/>
      </c>
      <c r="I20" s="14">
        <f>IF(AND(D20&lt;&gt;"",E20&lt;&gt;""),IF(H20&lt;&gt;"",E20-D20-H20,E20-D20),"")</f>
        <v/>
      </c>
      <c r="J20" s="15">
        <f>IF(AND(B20&lt;&gt;"",WEEKDAY(B20,2)&lt;6),$H$4/5,"")</f>
        <v/>
      </c>
      <c r="K20" s="11" t="inlineStr">
        <is>
          <t>—</t>
        </is>
      </c>
      <c r="L20" s="11" t="inlineStr">
        <is>
          <t>—</t>
        </is>
      </c>
      <c r="M20" s="16" t="n"/>
    </row>
    <row r="21" ht="20" customHeight="1">
      <c r="A21" s="17" t="n">
        <v>14</v>
      </c>
      <c r="B21" s="18">
        <f>IF(MONTH(DATE($E$5,$C$5,A21))=$C$5,DATE($E$5,$C$5,A21),"")</f>
        <v/>
      </c>
      <c r="C21" s="17">
        <f>IF(B21="","",CHOOSE(WEEKDAY(B21,2),"Montag","Dienstag","Mittwoch","Donnerstag","Freitag","Samstag","Sonntag"))</f>
        <v/>
      </c>
      <c r="D21" s="19" t="n"/>
      <c r="E21" s="19" t="n"/>
      <c r="F21" s="19" t="n"/>
      <c r="G21" s="19" t="n"/>
      <c r="H21" s="20">
        <f>IF(AND(F21&lt;&gt;"",G21&lt;&gt;""),G21-F21,"")</f>
        <v/>
      </c>
      <c r="I21" s="20">
        <f>IF(AND(D21&lt;&gt;"",E21&lt;&gt;""),IF(H21&lt;&gt;"",E21-D21-H21,E21-D21),"")</f>
        <v/>
      </c>
      <c r="J21" s="21">
        <f>IF(AND(B21&lt;&gt;"",WEEKDAY(B21,2)&lt;6),$H$4/5,"")</f>
        <v/>
      </c>
      <c r="K21" s="17" t="inlineStr">
        <is>
          <t>—</t>
        </is>
      </c>
      <c r="L21" s="17" t="inlineStr">
        <is>
          <t>—</t>
        </is>
      </c>
      <c r="M21" s="22" t="n"/>
    </row>
    <row r="22" ht="20" customHeight="1">
      <c r="A22" s="11" t="n">
        <v>15</v>
      </c>
      <c r="B22" s="12">
        <f>IF(MONTH(DATE($E$5,$C$5,A22))=$C$5,DATE($E$5,$C$5,A22),"")</f>
        <v/>
      </c>
      <c r="C22" s="11">
        <f>IF(B22="","",CHOOSE(WEEKDAY(B22,2),"Montag","Dienstag","Mittwoch","Donnerstag","Freitag","Samstag","Sonntag"))</f>
        <v/>
      </c>
      <c r="D22" s="13" t="n"/>
      <c r="E22" s="13" t="n"/>
      <c r="F22" s="13" t="n"/>
      <c r="G22" s="13" t="n"/>
      <c r="H22" s="14">
        <f>IF(AND(F22&lt;&gt;"",G22&lt;&gt;""),G22-F22,"")</f>
        <v/>
      </c>
      <c r="I22" s="14">
        <f>IF(AND(D22&lt;&gt;"",E22&lt;&gt;""),IF(H22&lt;&gt;"",E22-D22-H22,E22-D22),"")</f>
        <v/>
      </c>
      <c r="J22" s="15">
        <f>IF(AND(B22&lt;&gt;"",WEEKDAY(B22,2)&lt;6),$H$4/5,"")</f>
        <v/>
      </c>
      <c r="K22" s="11" t="inlineStr">
        <is>
          <t>—</t>
        </is>
      </c>
      <c r="L22" s="11" t="inlineStr">
        <is>
          <t>—</t>
        </is>
      </c>
      <c r="M22" s="16" t="n"/>
    </row>
    <row r="23" ht="20" customHeight="1">
      <c r="A23" s="17" t="n">
        <v>16</v>
      </c>
      <c r="B23" s="18">
        <f>IF(MONTH(DATE($E$5,$C$5,A23))=$C$5,DATE($E$5,$C$5,A23),"")</f>
        <v/>
      </c>
      <c r="C23" s="17">
        <f>IF(B23="","",CHOOSE(WEEKDAY(B23,2),"Montag","Dienstag","Mittwoch","Donnerstag","Freitag","Samstag","Sonntag"))</f>
        <v/>
      </c>
      <c r="D23" s="19" t="n"/>
      <c r="E23" s="19" t="n"/>
      <c r="F23" s="19" t="n"/>
      <c r="G23" s="19" t="n"/>
      <c r="H23" s="20">
        <f>IF(AND(F23&lt;&gt;"",G23&lt;&gt;""),G23-F23,"")</f>
        <v/>
      </c>
      <c r="I23" s="20">
        <f>IF(AND(D23&lt;&gt;"",E23&lt;&gt;""),IF(H23&lt;&gt;"",E23-D23-H23,E23-D23),"")</f>
        <v/>
      </c>
      <c r="J23" s="21">
        <f>IF(AND(B23&lt;&gt;"",WEEKDAY(B23,2)&lt;6),$H$4/5,"")</f>
        <v/>
      </c>
      <c r="K23" s="17" t="inlineStr">
        <is>
          <t>—</t>
        </is>
      </c>
      <c r="L23" s="17" t="inlineStr">
        <is>
          <t>—</t>
        </is>
      </c>
      <c r="M23" s="22" t="n"/>
    </row>
    <row r="24" ht="20" customHeight="1">
      <c r="A24" s="11" t="n">
        <v>17</v>
      </c>
      <c r="B24" s="12">
        <f>IF(MONTH(DATE($E$5,$C$5,A24))=$C$5,DATE($E$5,$C$5,A24),"")</f>
        <v/>
      </c>
      <c r="C24" s="11">
        <f>IF(B24="","",CHOOSE(WEEKDAY(B24,2),"Montag","Dienstag","Mittwoch","Donnerstag","Freitag","Samstag","Sonntag"))</f>
        <v/>
      </c>
      <c r="D24" s="13" t="n"/>
      <c r="E24" s="13" t="n"/>
      <c r="F24" s="13" t="n"/>
      <c r="G24" s="13" t="n"/>
      <c r="H24" s="14">
        <f>IF(AND(F24&lt;&gt;"",G24&lt;&gt;""),G24-F24,"")</f>
        <v/>
      </c>
      <c r="I24" s="14">
        <f>IF(AND(D24&lt;&gt;"",E24&lt;&gt;""),IF(H24&lt;&gt;"",E24-D24-H24,E24-D24),"")</f>
        <v/>
      </c>
      <c r="J24" s="15">
        <f>IF(AND(B24&lt;&gt;"",WEEKDAY(B24,2)&lt;6),$H$4/5,"")</f>
        <v/>
      </c>
      <c r="K24" s="11" t="inlineStr">
        <is>
          <t>—</t>
        </is>
      </c>
      <c r="L24" s="11" t="inlineStr">
        <is>
          <t>—</t>
        </is>
      </c>
      <c r="M24" s="16" t="n"/>
    </row>
    <row r="25" ht="20" customHeight="1">
      <c r="A25" s="17" t="n">
        <v>18</v>
      </c>
      <c r="B25" s="18">
        <f>IF(MONTH(DATE($E$5,$C$5,A25))=$C$5,DATE($E$5,$C$5,A25),"")</f>
        <v/>
      </c>
      <c r="C25" s="17">
        <f>IF(B25="","",CHOOSE(WEEKDAY(B25,2),"Montag","Dienstag","Mittwoch","Donnerstag","Freitag","Samstag","Sonntag"))</f>
        <v/>
      </c>
      <c r="D25" s="19" t="n"/>
      <c r="E25" s="19" t="n"/>
      <c r="F25" s="19" t="n"/>
      <c r="G25" s="19" t="n"/>
      <c r="H25" s="20">
        <f>IF(AND(F25&lt;&gt;"",G25&lt;&gt;""),G25-F25,"")</f>
        <v/>
      </c>
      <c r="I25" s="20">
        <f>IF(AND(D25&lt;&gt;"",E25&lt;&gt;""),IF(H25&lt;&gt;"",E25-D25-H25,E25-D25),"")</f>
        <v/>
      </c>
      <c r="J25" s="21">
        <f>IF(AND(B25&lt;&gt;"",WEEKDAY(B25,2)&lt;6),$H$4/5,"")</f>
        <v/>
      </c>
      <c r="K25" s="17" t="inlineStr">
        <is>
          <t>—</t>
        </is>
      </c>
      <c r="L25" s="17" t="inlineStr">
        <is>
          <t>—</t>
        </is>
      </c>
      <c r="M25" s="22" t="n"/>
    </row>
    <row r="26" ht="20" customHeight="1">
      <c r="A26" s="11" t="n">
        <v>19</v>
      </c>
      <c r="B26" s="12">
        <f>IF(MONTH(DATE($E$5,$C$5,A26))=$C$5,DATE($E$5,$C$5,A26),"")</f>
        <v/>
      </c>
      <c r="C26" s="11">
        <f>IF(B26="","",CHOOSE(WEEKDAY(B26,2),"Montag","Dienstag","Mittwoch","Donnerstag","Freitag","Samstag","Sonntag"))</f>
        <v/>
      </c>
      <c r="D26" s="13" t="n"/>
      <c r="E26" s="13" t="n"/>
      <c r="F26" s="13" t="n"/>
      <c r="G26" s="13" t="n"/>
      <c r="H26" s="14">
        <f>IF(AND(F26&lt;&gt;"",G26&lt;&gt;""),G26-F26,"")</f>
        <v/>
      </c>
      <c r="I26" s="14">
        <f>IF(AND(D26&lt;&gt;"",E26&lt;&gt;""),IF(H26&lt;&gt;"",E26-D26-H26,E26-D26),"")</f>
        <v/>
      </c>
      <c r="J26" s="15">
        <f>IF(AND(B26&lt;&gt;"",WEEKDAY(B26,2)&lt;6),$H$4/5,"")</f>
        <v/>
      </c>
      <c r="K26" s="11" t="inlineStr">
        <is>
          <t>—</t>
        </is>
      </c>
      <c r="L26" s="11" t="inlineStr">
        <is>
          <t>—</t>
        </is>
      </c>
      <c r="M26" s="16" t="n"/>
    </row>
    <row r="27" ht="20" customHeight="1">
      <c r="A27" s="17" t="n">
        <v>20</v>
      </c>
      <c r="B27" s="18">
        <f>IF(MONTH(DATE($E$5,$C$5,A27))=$C$5,DATE($E$5,$C$5,A27),"")</f>
        <v/>
      </c>
      <c r="C27" s="17">
        <f>IF(B27="","",CHOOSE(WEEKDAY(B27,2),"Montag","Dienstag","Mittwoch","Donnerstag","Freitag","Samstag","Sonntag"))</f>
        <v/>
      </c>
      <c r="D27" s="19" t="n"/>
      <c r="E27" s="19" t="n"/>
      <c r="F27" s="19" t="n"/>
      <c r="G27" s="19" t="n"/>
      <c r="H27" s="20">
        <f>IF(AND(F27&lt;&gt;"",G27&lt;&gt;""),G27-F27,"")</f>
        <v/>
      </c>
      <c r="I27" s="20">
        <f>IF(AND(D27&lt;&gt;"",E27&lt;&gt;""),IF(H27&lt;&gt;"",E27-D27-H27,E27-D27),"")</f>
        <v/>
      </c>
      <c r="J27" s="21">
        <f>IF(AND(B27&lt;&gt;"",WEEKDAY(B27,2)&lt;6),$H$4/5,"")</f>
        <v/>
      </c>
      <c r="K27" s="17" t="inlineStr">
        <is>
          <t>—</t>
        </is>
      </c>
      <c r="L27" s="17" t="inlineStr">
        <is>
          <t>—</t>
        </is>
      </c>
      <c r="M27" s="22" t="n"/>
    </row>
    <row r="28" ht="20" customHeight="1">
      <c r="A28" s="11" t="n">
        <v>21</v>
      </c>
      <c r="B28" s="12">
        <f>IF(MONTH(DATE($E$5,$C$5,A28))=$C$5,DATE($E$5,$C$5,A28),"")</f>
        <v/>
      </c>
      <c r="C28" s="11">
        <f>IF(B28="","",CHOOSE(WEEKDAY(B28,2),"Montag","Dienstag","Mittwoch","Donnerstag","Freitag","Samstag","Sonntag"))</f>
        <v/>
      </c>
      <c r="D28" s="13" t="n"/>
      <c r="E28" s="13" t="n"/>
      <c r="F28" s="13" t="n"/>
      <c r="G28" s="13" t="n"/>
      <c r="H28" s="14">
        <f>IF(AND(F28&lt;&gt;"",G28&lt;&gt;""),G28-F28,"")</f>
        <v/>
      </c>
      <c r="I28" s="14">
        <f>IF(AND(D28&lt;&gt;"",E28&lt;&gt;""),IF(H28&lt;&gt;"",E28-D28-H28,E28-D28),"")</f>
        <v/>
      </c>
      <c r="J28" s="15">
        <f>IF(AND(B28&lt;&gt;"",WEEKDAY(B28,2)&lt;6),$H$4/5,"")</f>
        <v/>
      </c>
      <c r="K28" s="11" t="inlineStr">
        <is>
          <t>—</t>
        </is>
      </c>
      <c r="L28" s="11" t="inlineStr">
        <is>
          <t>—</t>
        </is>
      </c>
      <c r="M28" s="16" t="n"/>
    </row>
    <row r="29" ht="20" customHeight="1">
      <c r="A29" s="17" t="n">
        <v>22</v>
      </c>
      <c r="B29" s="18">
        <f>IF(MONTH(DATE($E$5,$C$5,A29))=$C$5,DATE($E$5,$C$5,A29),"")</f>
        <v/>
      </c>
      <c r="C29" s="17">
        <f>IF(B29="","",CHOOSE(WEEKDAY(B29,2),"Montag","Dienstag","Mittwoch","Donnerstag","Freitag","Samstag","Sonntag"))</f>
        <v/>
      </c>
      <c r="D29" s="19" t="n"/>
      <c r="E29" s="19" t="n"/>
      <c r="F29" s="19" t="n"/>
      <c r="G29" s="19" t="n"/>
      <c r="H29" s="20">
        <f>IF(AND(F29&lt;&gt;"",G29&lt;&gt;""),G29-F29,"")</f>
        <v/>
      </c>
      <c r="I29" s="20">
        <f>IF(AND(D29&lt;&gt;"",E29&lt;&gt;""),IF(H29&lt;&gt;"",E29-D29-H29,E29-D29),"")</f>
        <v/>
      </c>
      <c r="J29" s="21">
        <f>IF(AND(B29&lt;&gt;"",WEEKDAY(B29,2)&lt;6),$H$4/5,"")</f>
        <v/>
      </c>
      <c r="K29" s="17" t="inlineStr">
        <is>
          <t>—</t>
        </is>
      </c>
      <c r="L29" s="17" t="inlineStr">
        <is>
          <t>—</t>
        </is>
      </c>
      <c r="M29" s="22" t="n"/>
    </row>
    <row r="30" ht="20" customHeight="1">
      <c r="A30" s="11" t="n">
        <v>23</v>
      </c>
      <c r="B30" s="12">
        <f>IF(MONTH(DATE($E$5,$C$5,A30))=$C$5,DATE($E$5,$C$5,A30),"")</f>
        <v/>
      </c>
      <c r="C30" s="11">
        <f>IF(B30="","",CHOOSE(WEEKDAY(B30,2),"Montag","Dienstag","Mittwoch","Donnerstag","Freitag","Samstag","Sonntag"))</f>
        <v/>
      </c>
      <c r="D30" s="13" t="n"/>
      <c r="E30" s="13" t="n"/>
      <c r="F30" s="13" t="n"/>
      <c r="G30" s="13" t="n"/>
      <c r="H30" s="14">
        <f>IF(AND(F30&lt;&gt;"",G30&lt;&gt;""),G30-F30,"")</f>
        <v/>
      </c>
      <c r="I30" s="14">
        <f>IF(AND(D30&lt;&gt;"",E30&lt;&gt;""),IF(H30&lt;&gt;"",E30-D30-H30,E30-D30),"")</f>
        <v/>
      </c>
      <c r="J30" s="15">
        <f>IF(AND(B30&lt;&gt;"",WEEKDAY(B30,2)&lt;6),$H$4/5,"")</f>
        <v/>
      </c>
      <c r="K30" s="11" t="inlineStr">
        <is>
          <t>—</t>
        </is>
      </c>
      <c r="L30" s="11" t="inlineStr">
        <is>
          <t>—</t>
        </is>
      </c>
      <c r="M30" s="16" t="n"/>
    </row>
    <row r="31" ht="20" customHeight="1">
      <c r="A31" s="17" t="n">
        <v>24</v>
      </c>
      <c r="B31" s="18">
        <f>IF(MONTH(DATE($E$5,$C$5,A31))=$C$5,DATE($E$5,$C$5,A31),"")</f>
        <v/>
      </c>
      <c r="C31" s="17">
        <f>IF(B31="","",CHOOSE(WEEKDAY(B31,2),"Montag","Dienstag","Mittwoch","Donnerstag","Freitag","Samstag","Sonntag"))</f>
        <v/>
      </c>
      <c r="D31" s="19" t="n"/>
      <c r="E31" s="19" t="n"/>
      <c r="F31" s="19" t="n"/>
      <c r="G31" s="19" t="n"/>
      <c r="H31" s="20">
        <f>IF(AND(F31&lt;&gt;"",G31&lt;&gt;""),G31-F31,"")</f>
        <v/>
      </c>
      <c r="I31" s="20">
        <f>IF(AND(D31&lt;&gt;"",E31&lt;&gt;""),IF(H31&lt;&gt;"",E31-D31-H31,E31-D31),"")</f>
        <v/>
      </c>
      <c r="J31" s="21">
        <f>IF(AND(B31&lt;&gt;"",WEEKDAY(B31,2)&lt;6),$H$4/5,"")</f>
        <v/>
      </c>
      <c r="K31" s="17" t="inlineStr">
        <is>
          <t>—</t>
        </is>
      </c>
      <c r="L31" s="17" t="inlineStr">
        <is>
          <t>—</t>
        </is>
      </c>
      <c r="M31" s="22" t="n"/>
    </row>
    <row r="32" ht="20" customHeight="1">
      <c r="A32" s="11" t="n">
        <v>25</v>
      </c>
      <c r="B32" s="12">
        <f>IF(MONTH(DATE($E$5,$C$5,A32))=$C$5,DATE($E$5,$C$5,A32),"")</f>
        <v/>
      </c>
      <c r="C32" s="11">
        <f>IF(B32="","",CHOOSE(WEEKDAY(B32,2),"Montag","Dienstag","Mittwoch","Donnerstag","Freitag","Samstag","Sonntag"))</f>
        <v/>
      </c>
      <c r="D32" s="13" t="n"/>
      <c r="E32" s="13" t="n"/>
      <c r="F32" s="13" t="n"/>
      <c r="G32" s="13" t="n"/>
      <c r="H32" s="14">
        <f>IF(AND(F32&lt;&gt;"",G32&lt;&gt;""),G32-F32,"")</f>
        <v/>
      </c>
      <c r="I32" s="14">
        <f>IF(AND(D32&lt;&gt;"",E32&lt;&gt;""),IF(H32&lt;&gt;"",E32-D32-H32,E32-D32),"")</f>
        <v/>
      </c>
      <c r="J32" s="15">
        <f>IF(AND(B32&lt;&gt;"",WEEKDAY(B32,2)&lt;6),$H$4/5,"")</f>
        <v/>
      </c>
      <c r="K32" s="11" t="inlineStr">
        <is>
          <t>—</t>
        </is>
      </c>
      <c r="L32" s="11" t="inlineStr">
        <is>
          <t>—</t>
        </is>
      </c>
      <c r="M32" s="16" t="n"/>
    </row>
    <row r="33" ht="20" customHeight="1">
      <c r="A33" s="17" t="n">
        <v>26</v>
      </c>
      <c r="B33" s="18">
        <f>IF(MONTH(DATE($E$5,$C$5,A33))=$C$5,DATE($E$5,$C$5,A33),"")</f>
        <v/>
      </c>
      <c r="C33" s="17">
        <f>IF(B33="","",CHOOSE(WEEKDAY(B33,2),"Montag","Dienstag","Mittwoch","Donnerstag","Freitag","Samstag","Sonntag"))</f>
        <v/>
      </c>
      <c r="D33" s="19" t="n"/>
      <c r="E33" s="19" t="n"/>
      <c r="F33" s="19" t="n"/>
      <c r="G33" s="19" t="n"/>
      <c r="H33" s="20">
        <f>IF(AND(F33&lt;&gt;"",G33&lt;&gt;""),G33-F33,"")</f>
        <v/>
      </c>
      <c r="I33" s="20">
        <f>IF(AND(D33&lt;&gt;"",E33&lt;&gt;""),IF(H33&lt;&gt;"",E33-D33-H33,E33-D33),"")</f>
        <v/>
      </c>
      <c r="J33" s="21">
        <f>IF(AND(B33&lt;&gt;"",WEEKDAY(B33,2)&lt;6),$H$4/5,"")</f>
        <v/>
      </c>
      <c r="K33" s="17" t="inlineStr">
        <is>
          <t>—</t>
        </is>
      </c>
      <c r="L33" s="17" t="inlineStr">
        <is>
          <t>—</t>
        </is>
      </c>
      <c r="M33" s="22" t="n"/>
    </row>
    <row r="34" ht="20" customHeight="1">
      <c r="A34" s="11" t="n">
        <v>27</v>
      </c>
      <c r="B34" s="12">
        <f>IF(MONTH(DATE($E$5,$C$5,A34))=$C$5,DATE($E$5,$C$5,A34),"")</f>
        <v/>
      </c>
      <c r="C34" s="11">
        <f>IF(B34="","",CHOOSE(WEEKDAY(B34,2),"Montag","Dienstag","Mittwoch","Donnerstag","Freitag","Samstag","Sonntag"))</f>
        <v/>
      </c>
      <c r="D34" s="13" t="n"/>
      <c r="E34" s="13" t="n"/>
      <c r="F34" s="13" t="n"/>
      <c r="G34" s="13" t="n"/>
      <c r="H34" s="14">
        <f>IF(AND(F34&lt;&gt;"",G34&lt;&gt;""),G34-F34,"")</f>
        <v/>
      </c>
      <c r="I34" s="14">
        <f>IF(AND(D34&lt;&gt;"",E34&lt;&gt;""),IF(H34&lt;&gt;"",E34-D34-H34,E34-D34),"")</f>
        <v/>
      </c>
      <c r="J34" s="15">
        <f>IF(AND(B34&lt;&gt;"",WEEKDAY(B34,2)&lt;6),$H$4/5,"")</f>
        <v/>
      </c>
      <c r="K34" s="11" t="inlineStr">
        <is>
          <t>—</t>
        </is>
      </c>
      <c r="L34" s="11" t="inlineStr">
        <is>
          <t>—</t>
        </is>
      </c>
      <c r="M34" s="16" t="n"/>
    </row>
    <row r="35" ht="20" customHeight="1">
      <c r="A35" s="17" t="n">
        <v>28</v>
      </c>
      <c r="B35" s="18">
        <f>IF(MONTH(DATE($E$5,$C$5,A35))=$C$5,DATE($E$5,$C$5,A35),"")</f>
        <v/>
      </c>
      <c r="C35" s="17">
        <f>IF(B35="","",CHOOSE(WEEKDAY(B35,2),"Montag","Dienstag","Mittwoch","Donnerstag","Freitag","Samstag","Sonntag"))</f>
        <v/>
      </c>
      <c r="D35" s="19" t="n"/>
      <c r="E35" s="19" t="n"/>
      <c r="F35" s="19" t="n"/>
      <c r="G35" s="19" t="n"/>
      <c r="H35" s="20">
        <f>IF(AND(F35&lt;&gt;"",G35&lt;&gt;""),G35-F35,"")</f>
        <v/>
      </c>
      <c r="I35" s="20">
        <f>IF(AND(D35&lt;&gt;"",E35&lt;&gt;""),IF(H35&lt;&gt;"",E35-D35-H35,E35-D35),"")</f>
        <v/>
      </c>
      <c r="J35" s="21">
        <f>IF(AND(B35&lt;&gt;"",WEEKDAY(B35,2)&lt;6),$H$4/5,"")</f>
        <v/>
      </c>
      <c r="K35" s="17" t="inlineStr">
        <is>
          <t>—</t>
        </is>
      </c>
      <c r="L35" s="17" t="inlineStr">
        <is>
          <t>—</t>
        </is>
      </c>
      <c r="M35" s="22" t="n"/>
    </row>
    <row r="36" ht="20" customHeight="1">
      <c r="A36" s="11" t="n">
        <v>29</v>
      </c>
      <c r="B36" s="12">
        <f>IF(MONTH(DATE($E$5,$C$5,A36))=$C$5,DATE($E$5,$C$5,A36),"")</f>
        <v/>
      </c>
      <c r="C36" s="11">
        <f>IF(B36="","",CHOOSE(WEEKDAY(B36,2),"Montag","Dienstag","Mittwoch","Donnerstag","Freitag","Samstag","Sonntag"))</f>
        <v/>
      </c>
      <c r="D36" s="13" t="n"/>
      <c r="E36" s="13" t="n"/>
      <c r="F36" s="13" t="n"/>
      <c r="G36" s="13" t="n"/>
      <c r="H36" s="14">
        <f>IF(AND(F36&lt;&gt;"",G36&lt;&gt;""),G36-F36,"")</f>
        <v/>
      </c>
      <c r="I36" s="14">
        <f>IF(AND(D36&lt;&gt;"",E36&lt;&gt;""),IF(H36&lt;&gt;"",E36-D36-H36,E36-D36),"")</f>
        <v/>
      </c>
      <c r="J36" s="15">
        <f>IF(AND(B36&lt;&gt;"",WEEKDAY(B36,2)&lt;6),$H$4/5,"")</f>
        <v/>
      </c>
      <c r="K36" s="11" t="inlineStr">
        <is>
          <t>—</t>
        </is>
      </c>
      <c r="L36" s="11" t="inlineStr">
        <is>
          <t>—</t>
        </is>
      </c>
      <c r="M36" s="16" t="n"/>
    </row>
    <row r="37" ht="20" customHeight="1">
      <c r="A37" s="17" t="n">
        <v>30</v>
      </c>
      <c r="B37" s="18">
        <f>IF(MONTH(DATE($E$5,$C$5,A37))=$C$5,DATE($E$5,$C$5,A37),"")</f>
        <v/>
      </c>
      <c r="C37" s="17">
        <f>IF(B37="","",CHOOSE(WEEKDAY(B37,2),"Montag","Dienstag","Mittwoch","Donnerstag","Freitag","Samstag","Sonntag"))</f>
        <v/>
      </c>
      <c r="D37" s="19" t="n"/>
      <c r="E37" s="19" t="n"/>
      <c r="F37" s="19" t="n"/>
      <c r="G37" s="19" t="n"/>
      <c r="H37" s="20">
        <f>IF(AND(F37&lt;&gt;"",G37&lt;&gt;""),G37-F37,"")</f>
        <v/>
      </c>
      <c r="I37" s="20">
        <f>IF(AND(D37&lt;&gt;"",E37&lt;&gt;""),IF(H37&lt;&gt;"",E37-D37-H37,E37-D37),"")</f>
        <v/>
      </c>
      <c r="J37" s="21">
        <f>IF(AND(B37&lt;&gt;"",WEEKDAY(B37,2)&lt;6),$H$4/5,"")</f>
        <v/>
      </c>
      <c r="K37" s="17" t="inlineStr">
        <is>
          <t>—</t>
        </is>
      </c>
      <c r="L37" s="17" t="inlineStr">
        <is>
          <t>—</t>
        </is>
      </c>
      <c r="M37" s="22" t="n"/>
    </row>
    <row r="38" ht="20" customHeight="1">
      <c r="A38" s="11" t="n">
        <v>31</v>
      </c>
      <c r="B38" s="12">
        <f>IF(MONTH(DATE($E$5,$C$5,A38))=$C$5,DATE($E$5,$C$5,A38),"")</f>
        <v/>
      </c>
      <c r="C38" s="11">
        <f>IF(B38="","",CHOOSE(WEEKDAY(B38,2),"Montag","Dienstag","Mittwoch","Donnerstag","Freitag","Samstag","Sonntag"))</f>
        <v/>
      </c>
      <c r="D38" s="13" t="n"/>
      <c r="E38" s="13" t="n"/>
      <c r="F38" s="13" t="n"/>
      <c r="G38" s="13" t="n"/>
      <c r="H38" s="14">
        <f>IF(AND(F38&lt;&gt;"",G38&lt;&gt;""),G38-F38,"")</f>
        <v/>
      </c>
      <c r="I38" s="14">
        <f>IF(AND(D38&lt;&gt;"",E38&lt;&gt;""),IF(H38&lt;&gt;"",E38-D38-H38,E38-D38),"")</f>
        <v/>
      </c>
      <c r="J38" s="15">
        <f>IF(AND(B38&lt;&gt;"",WEEKDAY(B38,2)&lt;6),$H$4/5,"")</f>
        <v/>
      </c>
      <c r="K38" s="11" t="inlineStr">
        <is>
          <t>—</t>
        </is>
      </c>
      <c r="L38" s="11" t="inlineStr">
        <is>
          <t>—</t>
        </is>
      </c>
      <c r="M38" s="16" t="n"/>
    </row>
    <row r="39" ht="10" customHeight="1"/>
    <row r="40" ht="26" customHeight="1">
      <c r="A40" s="23" t="inlineStr">
        <is>
          <t>MONATSAUSWERTUNG</t>
        </is>
      </c>
      <c r="D40" s="24" t="n"/>
      <c r="E40" s="24" t="n"/>
      <c r="F40" s="24" t="n"/>
      <c r="G40" s="24" t="n"/>
      <c r="H40" s="24" t="n"/>
      <c r="I40" s="24" t="n"/>
      <c r="J40" s="24" t="n"/>
      <c r="K40" s="24" t="n"/>
      <c r="L40" s="24" t="n"/>
      <c r="M40" s="24" t="n"/>
    </row>
    <row r="41" ht="22" customHeight="1">
      <c r="A41" s="3" t="inlineStr">
        <is>
          <t>Gesamt-Arbeitsstunden (Ist):</t>
        </is>
      </c>
      <c r="D41" s="25">
        <f>SUM(I8:I38)*24</f>
        <v/>
      </c>
      <c r="E41" s="26" t="inlineStr">
        <is>
          <t>h</t>
        </is>
      </c>
      <c r="F41" s="3" t="inlineStr">
        <is>
          <t>Soll-Arbeitsstunden (Monat):</t>
        </is>
      </c>
      <c r="I41" s="25">
        <f>SUM(J8:J38)</f>
        <v/>
      </c>
      <c r="K41" s="26" t="inlineStr">
        <is>
          <t>h</t>
        </is>
      </c>
    </row>
    <row r="42" ht="22" customHeight="1">
      <c r="A42" s="3" t="inlineStr">
        <is>
          <t>Urlaubstage im Monat:</t>
        </is>
      </c>
      <c r="D42" s="27">
        <f>COUNTIF(K8:K38,"Urlaub")</f>
        <v/>
      </c>
      <c r="F42" s="3" t="inlineStr">
        <is>
          <t>Kranktage im Monat:</t>
        </is>
      </c>
      <c r="I42" s="27">
        <f>COUNTIF(K8:K38,"Krank")</f>
        <v/>
      </c>
    </row>
    <row r="43" ht="22" customHeight="1">
      <c r="A43" s="3" t="inlineStr">
        <is>
          <t>Feiertage im Monat:</t>
        </is>
      </c>
      <c r="D43" s="27">
        <f>COUNTIF(K8:K38,"Feiertag")</f>
        <v/>
      </c>
      <c r="F43" s="3" t="inlineStr">
        <is>
          <t>Tage mit Zuschlag:</t>
        </is>
      </c>
      <c r="I43" s="27">
        <f>COUNTIFS(L8:L38,"&lt;&gt;—",L8:L38,"&lt;&gt;")</f>
        <v/>
      </c>
    </row>
    <row r="44" ht="22" customHeight="1">
      <c r="A44" s="3" t="inlineStr">
        <is>
          <t>Überstunden / Minderzeit:</t>
        </is>
      </c>
      <c r="D44" s="28">
        <f>IFERROR(SUMIF(K8:K38,"—",I8:I38)*24-SUMIF(K8:K38,"—",J8:J38),"")</f>
        <v/>
      </c>
      <c r="E44" s="26" t="inlineStr">
        <is>
          <t>h</t>
        </is>
      </c>
    </row>
    <row r="45" ht="10" customHeight="1"/>
    <row r="46" ht="20" customHeight="1">
      <c r="A46" s="5" t="inlineStr">
        <is>
          <t>Unterschrift Mitarbeiter/in:</t>
        </is>
      </c>
      <c r="F46" s="5" t="inlineStr">
        <is>
          <t>Unterschrift Leitung / Träger:</t>
        </is>
      </c>
    </row>
    <row r="47" ht="28" customHeight="1">
      <c r="A47" s="29" t="n"/>
      <c r="F47" s="29" t="n"/>
    </row>
    <row r="49" ht="40" customHeight="1">
      <c r="A49" s="30" t="inlineStr">
        <is>
          <t>* Zuschlagspflichtige Zeiten (TVöD-SuE): Nachtarbeit 23:00–06:00 Uhr, Sonntagsarbeit, gesetzliche Feiertage — relevant für Lohnzuschläge. Diese Vorlage dient der Erfassung gem. BAG-Urteil 13.09.2022 (Az. 1 ABR 22/21), ArbSchG §3 und ArbZG §16. Kein Rechtsanspruch auf Vollständigkeit. Vorlage von Kigana · www.kigana.com</t>
        </is>
      </c>
    </row>
  </sheetData>
  <mergeCells count="22">
    <mergeCell ref="A41:C41"/>
    <mergeCell ref="F42:H42"/>
    <mergeCell ref="B3:C3"/>
    <mergeCell ref="F41:H41"/>
    <mergeCell ref="A42:C42"/>
    <mergeCell ref="D4:F4"/>
    <mergeCell ref="F43:H43"/>
    <mergeCell ref="D3:F3"/>
    <mergeCell ref="F5:M5"/>
    <mergeCell ref="A43:C43"/>
    <mergeCell ref="H3:M3"/>
    <mergeCell ref="A49:M49"/>
    <mergeCell ref="A1:M1"/>
    <mergeCell ref="A44:C44"/>
    <mergeCell ref="A40:C40"/>
    <mergeCell ref="A46:D46"/>
    <mergeCell ref="I4:M4"/>
    <mergeCell ref="F47:I47"/>
    <mergeCell ref="A47:D47"/>
    <mergeCell ref="A2:M2"/>
    <mergeCell ref="B4:C4"/>
    <mergeCell ref="F46:I46"/>
  </mergeCells>
  <conditionalFormatting sqref="A8:M38">
    <cfRule type="expression" priority="1" dxfId="0">
      <formula>WEEKDAY($B8,2)&gt;=6</formula>
    </cfRule>
    <cfRule type="expression" priority="2" dxfId="1">
      <formula>$B8=""</formula>
    </cfRule>
  </conditionalFormatting>
  <conditionalFormatting sqref="D44">
    <cfRule type="cellIs" priority="3" operator="greaterThan" dxfId="2">
      <formula>0</formula>
    </cfRule>
    <cfRule type="cellIs" priority="4" operator="lessThan" dxfId="3">
      <formula>0</formula>
    </cfRule>
  </conditionalFormatting>
  <dataValidations count="5">
    <dataValidation sqref="D4" showDropDown="0" showInputMessage="0" showErrorMessage="0" allowBlank="0" type="list">
      <formula1>"Vollzeit,Teilzeit,Minijob (520 €),Minijob (450 €),Praktikum,Sonstiges"</formula1>
    </dataValidation>
    <dataValidation sqref="C5" showDropDown="0" showInputMessage="0" showErrorMessage="1" allowBlank="0" errorTitle="Ungültig" error="Bitte einen Wert zwischen 1 und 12 eingeben." type="whole" operator="between">
      <formula1>1</formula1>
      <formula2>12</formula2>
    </dataValidation>
    <dataValidation sqref="E5" showDropDown="0" showInputMessage="0" showErrorMessage="0" allowBlank="0" type="whole" operator="between">
      <formula1>2020</formula1>
      <formula2>2040</formula2>
    </dataValidation>
    <dataValidation sqref="K8 K9 K10 K11 K12 K13 K14 K15 K16 K17 K18 K19 K20 K21 K22 K23 K24 K25 K26 K27 K28 K29 K30 K31 K32 K33 K34 K35 K36 K37 K38" showDropDown="0" showInputMessage="0" showErrorMessage="0" allowBlank="1" type="list">
      <formula1>"—,Urlaub,Krank,Feiertag,Sonderurlaub,Fortbildung,Elternzeit,Sonstiges"</formula1>
    </dataValidation>
    <dataValidation sqref="L8 L9 L10 L11 L12 L13 L14 L15 L16 L17 L18 L19 L20 L21 L22 L23 L24 L25 L26 L27 L28 L29 L30 L31 L32 L33 L34 L35 L36 L37 L38" showDropDown="0" showInputMessage="0" showErrorMessage="0" allowBlank="1" type="list">
      <formula1>"—,Nachtarbeit,Sonntagsarbeit,Feiertagsarbeit,Nacht + Wochenende"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2026-03-28T19:04:29Z</dcterms:created>
  <dcterms:modified xsi:type="dcterms:W3CDTF">2026-03-28T19:04:29Z</dcterms:modified>
</cp:coreProperties>
</file>